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725" yWindow="195" windowWidth="9525" windowHeight="7200"/>
  </bookViews>
  <sheets>
    <sheet name="Předpokládaný objem služeb" sheetId="5" r:id="rId1"/>
  </sheets>
  <calcPr calcId="145621"/>
</workbook>
</file>

<file path=xl/calcChain.xml><?xml version="1.0" encoding="utf-8"?>
<calcChain xmlns="http://schemas.openxmlformats.org/spreadsheetml/2006/main">
  <c r="F44" i="5" l="1"/>
  <c r="F33" i="5" l="1"/>
  <c r="F18" i="5" l="1"/>
  <c r="F21" i="5" l="1"/>
  <c r="F20" i="5"/>
  <c r="F19" i="5"/>
  <c r="F8" i="5" l="1"/>
  <c r="F11" i="5"/>
  <c r="F35" i="5"/>
  <c r="F7" i="5"/>
  <c r="F22" i="5"/>
  <c r="F23" i="5"/>
  <c r="F36" i="5"/>
  <c r="F31" i="5"/>
  <c r="F34" i="5"/>
  <c r="F30" i="5"/>
  <c r="E24" i="5"/>
  <c r="F12" i="5"/>
  <c r="F10" i="5"/>
  <c r="F9" i="5"/>
  <c r="E37" i="5"/>
  <c r="F29" i="5"/>
  <c r="F24" i="5" l="1"/>
  <c r="F25" i="5" s="1"/>
  <c r="F13" i="5"/>
  <c r="F14" i="5" s="1"/>
  <c r="F37" i="5"/>
  <c r="F38" i="5" s="1"/>
</calcChain>
</file>

<file path=xl/sharedStrings.xml><?xml version="1.0" encoding="utf-8"?>
<sst xmlns="http://schemas.openxmlformats.org/spreadsheetml/2006/main" count="98" uniqueCount="58">
  <si>
    <t>Tarif</t>
  </si>
  <si>
    <t>Datové služby</t>
  </si>
  <si>
    <t>Tarif bez volných minut a SMS</t>
  </si>
  <si>
    <t>Jednotka</t>
  </si>
  <si>
    <t>Položka</t>
  </si>
  <si>
    <t>SIM</t>
  </si>
  <si>
    <t>minuta</t>
  </si>
  <si>
    <t>SMS</t>
  </si>
  <si>
    <t>Odeslání SMS bez ohledu na síť příjemce</t>
  </si>
  <si>
    <t>Počet SIM</t>
  </si>
  <si>
    <t>Limit</t>
  </si>
  <si>
    <t>Kč</t>
  </si>
  <si>
    <t>Zadávací dokumentace pro zadání veřejné zakázky malého rozsahu: „TELEKOMUNIKAČNÍ SLUŽBY PRO MĚSTO ŽELEZNÝ BROD A JEHO ORGANIZACE“</t>
  </si>
  <si>
    <t>Volání do mobilních a pevných sití bez ohledu na síť příjemce</t>
  </si>
  <si>
    <t>zařízení</t>
  </si>
  <si>
    <t>Cena za jednotku v Kč bez DPH za měsíc</t>
  </si>
  <si>
    <t>Počet</t>
  </si>
  <si>
    <t xml:space="preserve">Měsíční poplatek za službu </t>
  </si>
  <si>
    <t>Služba</t>
  </si>
  <si>
    <t>Celková měsíční cena za hlasové služby bez DPH</t>
  </si>
  <si>
    <t>Celková měsíční cena za datové služby bez DPH</t>
  </si>
  <si>
    <t>Pronájem koncových zařízení</t>
  </si>
  <si>
    <t>Přípojka hlas/inet.</t>
  </si>
  <si>
    <t>Virtuální ústředna</t>
  </si>
  <si>
    <t>Datový tarif s FUP 10 GB</t>
  </si>
  <si>
    <t>Základní typ</t>
  </si>
  <si>
    <t>Měsíční poplatek za připojení</t>
  </si>
  <si>
    <t>Měsíční poplatek za službu</t>
  </si>
  <si>
    <t>FoIP</t>
  </si>
  <si>
    <t>Měsíční poplatek za službu odesílání a přijímání faxů prostřednictvím VoIP</t>
  </si>
  <si>
    <t>Odeslání MMS bez ohledu na síť příjemce</t>
  </si>
  <si>
    <t>MMS</t>
  </si>
  <si>
    <t>VoIP a FoIP</t>
  </si>
  <si>
    <t>Celková měsíční cena za VoIP a FoIP bez DPH</t>
  </si>
  <si>
    <t>HW budget</t>
  </si>
  <si>
    <t>Požadovaný limit na HW budget (bez DPH) (2 roky)</t>
  </si>
  <si>
    <t>Pole určená uchazeči k vyplnění jsou označena žlutě</t>
  </si>
  <si>
    <t>Mobilní hlasové služby</t>
  </si>
  <si>
    <t>Příloha č. 5 - Hodnotící model</t>
  </si>
  <si>
    <t>MMS vnitrostátní bez ohledu na síť příjemce</t>
  </si>
  <si>
    <t>Tarif s neomezeným vnitrostátním provozem II. (neomezená volání a SMS)</t>
  </si>
  <si>
    <t>Tarif s neomezeným vnitrostátním provozem I. (neomezená volání a SMS), data FUP 3 GB</t>
  </si>
  <si>
    <t>Datový tarif s FUP 30 GB</t>
  </si>
  <si>
    <t>Datový tarif s FUP 5 GB</t>
  </si>
  <si>
    <t>Datový tarif s FUP 2 GB</t>
  </si>
  <si>
    <t>Dokup 1 GB</t>
  </si>
  <si>
    <t>Datový tarif s FUP 60 GB</t>
  </si>
  <si>
    <t>Nabídková cena za datové služby za celou dobu plnění bez DPH (3 roky)</t>
  </si>
  <si>
    <t>Nabídková cena za VoIP a FoIP za celou dobu plnění bez DPH (3 roky)</t>
  </si>
  <si>
    <t>Celková cena za služby za celou dobu plnění bez DPH (3 roky)</t>
  </si>
  <si>
    <t>Zadávací řízení č. 15-2017</t>
  </si>
  <si>
    <t>Pronájem switchů a příslušenství</t>
  </si>
  <si>
    <t>-</t>
  </si>
  <si>
    <t>Nabídková cena za hlasové služby za celou dobu plnění (3 roky)</t>
  </si>
  <si>
    <t>optický převodník pro budovu A a B</t>
  </si>
  <si>
    <t>40 portů 10/100 - RJ-45; 4 porty 1000Base-T -RJ45; 2 porty SFP pro budovu A</t>
  </si>
  <si>
    <t>32 portů 10/100 - RJ-45; 4 porty 1000Base-T -RJ45; 2 porty SFP pro budovu B</t>
  </si>
  <si>
    <t>Cena celkem bez DPH/měsíc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</si>
</sst>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Kč&quot;;[Red]\-#,##0.00\ &quot;Kč&quot;"/>
    <numFmt numFmtId="164" formatCode="#,##0.00\ &quot;Kč&quot;"/>
  </numFmts>
  <fonts count="14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8"/>
      <color theme="4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 tint="4.9989318521683403E-2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</fills>
  <borders count="19">
    <border>
      <left/>
      <right/>
      <top/>
      <bottom/>
      <diagonal/>
    </border>
    <border>
      <left style="thin">
        <color theme="5"/>
      </left>
      <right style="thin">
        <color theme="0"/>
      </right>
      <top style="thin">
        <color theme="0"/>
      </top>
      <bottom style="thin">
        <color theme="5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5"/>
      </bottom>
      <diagonal/>
    </border>
    <border>
      <left style="thin">
        <color theme="0"/>
      </left>
      <right style="thin">
        <color theme="5"/>
      </right>
      <top style="thin">
        <color theme="0"/>
      </top>
      <bottom style="thin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thin">
        <color theme="5"/>
      </left>
      <right style="thin">
        <color theme="5"/>
      </right>
      <top/>
      <bottom/>
      <diagonal/>
    </border>
    <border>
      <left/>
      <right/>
      <top style="thin">
        <color theme="4"/>
      </top>
      <bottom style="thin">
        <color theme="0"/>
      </bottom>
      <diagonal/>
    </border>
    <border>
      <left/>
      <right style="thin">
        <color theme="4"/>
      </right>
      <top style="thin">
        <color theme="4"/>
      </top>
      <bottom style="thin">
        <color theme="0"/>
      </bottom>
      <diagonal/>
    </border>
    <border>
      <left style="thin">
        <color theme="5"/>
      </left>
      <right/>
      <top/>
      <bottom style="thin">
        <color theme="5"/>
      </bottom>
      <diagonal/>
    </border>
    <border>
      <left/>
      <right/>
      <top/>
      <bottom style="thin">
        <color theme="5"/>
      </bottom>
      <diagonal/>
    </border>
    <border>
      <left/>
      <right style="thin">
        <color theme="5"/>
      </right>
      <top/>
      <bottom style="thin">
        <color theme="5"/>
      </bottom>
      <diagonal/>
    </border>
    <border>
      <left style="thin">
        <color theme="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4"/>
      </right>
      <top/>
      <bottom style="thin">
        <color theme="0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2" borderId="0" xfId="0" applyFill="1" applyProtection="1"/>
    <xf numFmtId="0" fontId="2" fillId="2" borderId="0" xfId="0" applyFont="1" applyFill="1" applyProtection="1"/>
    <xf numFmtId="0" fontId="0" fillId="2" borderId="0" xfId="0" applyFont="1" applyFill="1" applyProtection="1"/>
    <xf numFmtId="0" fontId="0" fillId="3" borderId="0" xfId="0" applyFill="1" applyProtection="1"/>
    <xf numFmtId="0" fontId="3" fillId="4" borderId="1" xfId="0" applyFont="1" applyFill="1" applyBorder="1" applyAlignment="1" applyProtection="1">
      <alignment horizontal="left" vertical="center" wrapText="1" indent="1"/>
    </xf>
    <xf numFmtId="0" fontId="3" fillId="4" borderId="2" xfId="0" applyFont="1" applyFill="1" applyBorder="1" applyAlignment="1" applyProtection="1">
      <alignment horizontal="left" vertical="center" wrapText="1" indent="1"/>
    </xf>
    <xf numFmtId="0" fontId="3" fillId="4" borderId="2" xfId="0" applyFont="1" applyFill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 wrapText="1"/>
    </xf>
    <xf numFmtId="164" fontId="0" fillId="2" borderId="4" xfId="0" applyNumberFormat="1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164" fontId="4" fillId="2" borderId="0" xfId="0" applyNumberFormat="1" applyFont="1" applyFill="1" applyBorder="1" applyAlignment="1" applyProtection="1">
      <alignment horizontal="center" vertical="center" wrapText="1"/>
    </xf>
    <xf numFmtId="0" fontId="0" fillId="0" borderId="4" xfId="0" applyFont="1" applyFill="1" applyBorder="1" applyAlignment="1" applyProtection="1">
      <alignment horizontal="left" vertical="center" wrapText="1" indent="1"/>
    </xf>
    <xf numFmtId="0" fontId="0" fillId="0" borderId="4" xfId="0" applyFont="1" applyFill="1" applyBorder="1" applyAlignment="1" applyProtection="1">
      <alignment horizontal="center" vertical="center" wrapText="1"/>
    </xf>
    <xf numFmtId="164" fontId="0" fillId="0" borderId="4" xfId="0" applyNumberFormat="1" applyFont="1" applyFill="1" applyBorder="1" applyAlignment="1" applyProtection="1">
      <alignment horizontal="center" vertical="center" wrapText="1"/>
    </xf>
    <xf numFmtId="164" fontId="4" fillId="0" borderId="4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164" fontId="4" fillId="0" borderId="0" xfId="0" applyNumberFormat="1" applyFont="1" applyFill="1" applyBorder="1" applyAlignment="1" applyProtection="1">
      <alignment horizontal="center" vertical="center" wrapText="1"/>
    </xf>
    <xf numFmtId="3" fontId="0" fillId="0" borderId="4" xfId="0" applyNumberFormat="1" applyFont="1" applyFill="1" applyBorder="1" applyAlignment="1" applyProtection="1">
      <alignment horizontal="center" vertical="center" wrapText="1"/>
    </xf>
    <xf numFmtId="164" fontId="5" fillId="0" borderId="4" xfId="0" applyNumberFormat="1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left" vertical="center" wrapText="1"/>
    </xf>
    <xf numFmtId="164" fontId="5" fillId="2" borderId="4" xfId="0" applyNumberFormat="1" applyFont="1" applyFill="1" applyBorder="1" applyAlignment="1" applyProtection="1">
      <alignment horizontal="center" vertical="center" wrapText="1"/>
    </xf>
    <xf numFmtId="164" fontId="6" fillId="0" borderId="4" xfId="0" applyNumberFormat="1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left" vertical="center" wrapText="1"/>
    </xf>
    <xf numFmtId="0" fontId="6" fillId="2" borderId="5" xfId="0" applyFont="1" applyFill="1" applyBorder="1" applyAlignment="1" applyProtection="1">
      <alignment horizontal="left" vertical="center" wrapText="1"/>
    </xf>
    <xf numFmtId="0" fontId="6" fillId="2" borderId="7" xfId="0" applyFont="1" applyFill="1" applyBorder="1" applyAlignment="1" applyProtection="1">
      <alignment horizontal="left" vertical="center" wrapText="1"/>
    </xf>
    <xf numFmtId="164" fontId="6" fillId="2" borderId="4" xfId="0" applyNumberFormat="1" applyFont="1" applyFill="1" applyBorder="1" applyAlignment="1" applyProtection="1">
      <alignment horizontal="center" vertical="center" wrapText="1"/>
    </xf>
    <xf numFmtId="164" fontId="7" fillId="0" borderId="4" xfId="0" applyNumberFormat="1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left" vertical="center"/>
    </xf>
    <xf numFmtId="164" fontId="8" fillId="0" borderId="5" xfId="0" applyNumberFormat="1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 applyProtection="1">
      <alignment horizontal="left" vertical="center"/>
    </xf>
    <xf numFmtId="164" fontId="8" fillId="2" borderId="4" xfId="0" applyNumberFormat="1" applyFont="1" applyFill="1" applyBorder="1" applyAlignment="1" applyProtection="1">
      <alignment horizontal="center" vertical="center" wrapText="1"/>
    </xf>
    <xf numFmtId="8" fontId="0" fillId="5" borderId="8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0" xfId="0" applyFont="1" applyFill="1" applyAlignment="1" applyProtection="1">
      <alignment horizontal="left" vertical="center"/>
    </xf>
    <xf numFmtId="0" fontId="1" fillId="3" borderId="0" xfId="0" applyFont="1" applyFill="1" applyProtection="1"/>
    <xf numFmtId="0" fontId="1" fillId="0" borderId="0" xfId="0" applyFont="1" applyProtection="1"/>
    <xf numFmtId="0" fontId="4" fillId="2" borderId="4" xfId="0" applyFont="1" applyFill="1" applyBorder="1" applyAlignment="1" applyProtection="1">
      <alignment horizontal="left" vertical="center" wrapText="1" indent="1"/>
    </xf>
    <xf numFmtId="0" fontId="0" fillId="2" borderId="4" xfId="0" applyFont="1" applyFill="1" applyBorder="1" applyAlignment="1" applyProtection="1">
      <alignment horizontal="left" vertical="center" wrapText="1" indent="1"/>
    </xf>
    <xf numFmtId="0" fontId="0" fillId="2" borderId="4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left" vertical="center" wrapText="1" indent="1"/>
    </xf>
    <xf numFmtId="0" fontId="4" fillId="2" borderId="10" xfId="0" applyFont="1" applyFill="1" applyBorder="1" applyAlignment="1" applyProtection="1">
      <alignment horizontal="left" vertical="center" wrapText="1" indent="1"/>
    </xf>
    <xf numFmtId="0" fontId="4" fillId="0" borderId="4" xfId="0" applyFont="1" applyFill="1" applyBorder="1" applyAlignment="1" applyProtection="1">
      <alignment horizontal="left" vertical="center" wrapText="1" indent="1"/>
    </xf>
    <xf numFmtId="0" fontId="4" fillId="0" borderId="9" xfId="0" applyFont="1" applyFill="1" applyBorder="1" applyAlignment="1" applyProtection="1">
      <alignment horizontal="left" vertical="center" wrapText="1" indent="1"/>
    </xf>
    <xf numFmtId="0" fontId="10" fillId="2" borderId="0" xfId="0" applyFont="1" applyFill="1" applyProtection="1"/>
    <xf numFmtId="164" fontId="0" fillId="2" borderId="4" xfId="0" applyNumberFormat="1" applyFont="1" applyFill="1" applyBorder="1" applyAlignment="1" applyProtection="1">
      <alignment horizontal="left" vertical="center" wrapText="1" indent="1"/>
    </xf>
    <xf numFmtId="0" fontId="11" fillId="5" borderId="0" xfId="0" applyFont="1" applyFill="1" applyProtection="1"/>
    <xf numFmtId="0" fontId="4" fillId="2" borderId="9" xfId="0" applyFont="1" applyFill="1" applyBorder="1" applyAlignment="1">
      <alignment horizontal="left" vertical="center" wrapText="1" indent="1"/>
    </xf>
    <xf numFmtId="0" fontId="12" fillId="2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left" vertical="center" wrapText="1"/>
    </xf>
    <xf numFmtId="0" fontId="5" fillId="2" borderId="5" xfId="0" applyFont="1" applyFill="1" applyBorder="1" applyAlignment="1" applyProtection="1">
      <alignment horizontal="left" vertical="center" wrapText="1"/>
    </xf>
    <xf numFmtId="0" fontId="5" fillId="2" borderId="7" xfId="0" applyFont="1" applyFill="1" applyBorder="1" applyAlignment="1" applyProtection="1">
      <alignment horizontal="left" vertical="center" wrapText="1"/>
    </xf>
    <xf numFmtId="0" fontId="5" fillId="0" borderId="6" xfId="0" applyFont="1" applyFill="1" applyBorder="1" applyAlignment="1" applyProtection="1">
      <alignment horizontal="left" vertical="center" wrapText="1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3" fillId="6" borderId="11" xfId="0" applyFont="1" applyFill="1" applyBorder="1" applyAlignment="1" applyProtection="1">
      <alignment horizontal="left" vertical="center" wrapText="1"/>
    </xf>
    <xf numFmtId="0" fontId="3" fillId="6" borderId="12" xfId="0" applyFont="1" applyFill="1" applyBorder="1" applyAlignment="1" applyProtection="1">
      <alignment horizontal="left" vertical="center" wrapText="1"/>
    </xf>
    <xf numFmtId="0" fontId="4" fillId="0" borderId="13" xfId="0" applyFont="1" applyFill="1" applyBorder="1" applyAlignment="1" applyProtection="1">
      <alignment horizontal="left" vertical="center" wrapText="1"/>
    </xf>
    <xf numFmtId="0" fontId="4" fillId="0" borderId="14" xfId="0" applyFont="1" applyFill="1" applyBorder="1" applyAlignment="1" applyProtection="1">
      <alignment horizontal="left" vertical="center" wrapText="1"/>
    </xf>
    <xf numFmtId="0" fontId="4" fillId="0" borderId="15" xfId="0" applyFont="1" applyFill="1" applyBorder="1" applyAlignment="1" applyProtection="1">
      <alignment horizontal="left" vertical="center" wrapText="1"/>
    </xf>
    <xf numFmtId="0" fontId="3" fillId="6" borderId="16" xfId="0" applyFont="1" applyFill="1" applyBorder="1" applyAlignment="1" applyProtection="1">
      <alignment horizontal="left" vertical="center" wrapText="1"/>
    </xf>
    <xf numFmtId="0" fontId="3" fillId="6" borderId="17" xfId="0" applyFont="1" applyFill="1" applyBorder="1" applyAlignment="1" applyProtection="1">
      <alignment horizontal="left" vertical="center" wrapText="1"/>
    </xf>
    <xf numFmtId="0" fontId="3" fillId="6" borderId="18" xfId="0" applyFont="1" applyFill="1" applyBorder="1" applyAlignment="1" applyProtection="1">
      <alignment horizontal="left" vertical="center" wrapText="1"/>
    </xf>
    <xf numFmtId="0" fontId="6" fillId="0" borderId="13" xfId="0" applyFont="1" applyFill="1" applyBorder="1" applyAlignment="1" applyProtection="1">
      <alignment horizontal="left" vertical="center" wrapText="1"/>
    </xf>
    <xf numFmtId="0" fontId="6" fillId="0" borderId="14" xfId="0" applyFont="1" applyFill="1" applyBorder="1" applyAlignment="1" applyProtection="1">
      <alignment horizontal="left" vertical="center" wrapText="1"/>
    </xf>
    <xf numFmtId="0" fontId="6" fillId="0" borderId="15" xfId="0" applyFont="1" applyFill="1" applyBorder="1" applyAlignment="1" applyProtection="1">
      <alignment horizontal="left" vertical="center" wrapText="1"/>
    </xf>
    <xf numFmtId="3" fontId="0" fillId="0" borderId="4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 applyProtection="1">
      <alignment horizontal="left" vertical="center" wrapText="1" indent="1"/>
    </xf>
    <xf numFmtId="3" fontId="0" fillId="3" borderId="4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 wrapText="1" indent="1"/>
    </xf>
    <xf numFmtId="0" fontId="0" fillId="0" borderId="4" xfId="0" applyFont="1" applyFill="1" applyBorder="1" applyAlignment="1">
      <alignment horizontal="left" vertical="center" wrapText="1" indent="1"/>
    </xf>
    <xf numFmtId="0" fontId="0" fillId="0" borderId="4" xfId="0" applyFont="1" applyFill="1" applyBorder="1" applyAlignment="1">
      <alignment horizontal="center" vertical="center" wrapText="1"/>
    </xf>
    <xf numFmtId="3" fontId="0" fillId="2" borderId="4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Paleta 4703">
      <a:dk1>
        <a:srgbClr val="000000"/>
      </a:dk1>
      <a:lt1>
        <a:srgbClr val="FFFFFF"/>
      </a:lt1>
      <a:dk2>
        <a:srgbClr val="595959"/>
      </a:dk2>
      <a:lt2>
        <a:srgbClr val="F2F2F2"/>
      </a:lt2>
      <a:accent1>
        <a:srgbClr val="002060"/>
      </a:accent1>
      <a:accent2>
        <a:srgbClr val="0070C0"/>
      </a:accent2>
      <a:accent3>
        <a:srgbClr val="009FD4"/>
      </a:accent3>
      <a:accent4>
        <a:srgbClr val="F2C200"/>
      </a:accent4>
      <a:accent5>
        <a:srgbClr val="E37625"/>
      </a:accent5>
      <a:accent6>
        <a:srgbClr val="437326"/>
      </a:accent6>
      <a:hlink>
        <a:srgbClr val="009FD4"/>
      </a:hlink>
      <a:folHlink>
        <a:srgbClr val="009FD4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tabSelected="1" zoomScale="85" zoomScaleNormal="85" workbookViewId="0">
      <selection activeCell="F57" sqref="F57"/>
    </sheetView>
  </sheetViews>
  <sheetFormatPr defaultColWidth="0" defaultRowHeight="14.25" x14ac:dyDescent="0.2"/>
  <cols>
    <col min="1" max="1" width="56.85546875" style="43" customWidth="1"/>
    <col min="2" max="2" width="51.5703125" style="43" customWidth="1"/>
    <col min="3" max="3" width="12.42578125" style="43" customWidth="1"/>
    <col min="4" max="4" width="35.28515625" style="43" customWidth="1"/>
    <col min="5" max="5" width="12.42578125" style="43" customWidth="1"/>
    <col min="6" max="6" width="27.7109375" style="43" customWidth="1"/>
    <col min="7" max="7" width="4" style="43" customWidth="1"/>
    <col min="8" max="8" width="33" style="43" hidden="1" customWidth="1"/>
    <col min="9" max="16384" width="9.140625" style="43" hidden="1"/>
  </cols>
  <sheetData>
    <row r="1" spans="1:6" s="35" customFormat="1" ht="22.5" customHeight="1" x14ac:dyDescent="0.2">
      <c r="A1" s="33" t="s">
        <v>12</v>
      </c>
      <c r="B1" s="34"/>
      <c r="C1" s="34"/>
      <c r="D1" s="34"/>
      <c r="E1" s="34"/>
      <c r="F1" s="34" t="s">
        <v>50</v>
      </c>
    </row>
    <row r="2" spans="1:6" s="1" customFormat="1" ht="15" x14ac:dyDescent="0.25">
      <c r="A2" s="4"/>
      <c r="B2" s="4"/>
      <c r="C2" s="4"/>
      <c r="D2" s="4"/>
      <c r="E2" s="4"/>
      <c r="F2" s="4"/>
    </row>
    <row r="3" spans="1:6" s="1" customFormat="1" ht="23.25" x14ac:dyDescent="0.35">
      <c r="A3" s="2" t="s">
        <v>38</v>
      </c>
    </row>
    <row r="4" spans="1:6" s="3" customFormat="1" ht="15" x14ac:dyDescent="0.25">
      <c r="A4" s="1"/>
      <c r="B4" s="1"/>
      <c r="C4" s="1"/>
      <c r="D4" s="1"/>
      <c r="E4" s="1"/>
      <c r="F4" s="1"/>
    </row>
    <row r="5" spans="1:6" s="3" customFormat="1" ht="15" customHeight="1" x14ac:dyDescent="0.25">
      <c r="A5" s="59" t="s">
        <v>37</v>
      </c>
      <c r="B5" s="60"/>
      <c r="C5" s="60"/>
      <c r="D5" s="60"/>
      <c r="E5" s="60"/>
      <c r="F5" s="61"/>
    </row>
    <row r="6" spans="1:6" s="3" customFormat="1" ht="30" customHeight="1" x14ac:dyDescent="0.25">
      <c r="A6" s="5" t="s">
        <v>0</v>
      </c>
      <c r="B6" s="6" t="s">
        <v>4</v>
      </c>
      <c r="C6" s="6" t="s">
        <v>3</v>
      </c>
      <c r="D6" s="7" t="s">
        <v>15</v>
      </c>
      <c r="E6" s="7" t="s">
        <v>16</v>
      </c>
      <c r="F6" s="8" t="s">
        <v>57</v>
      </c>
    </row>
    <row r="7" spans="1:6" s="3" customFormat="1" ht="30" x14ac:dyDescent="0.25">
      <c r="A7" s="66" t="s">
        <v>41</v>
      </c>
      <c r="B7" s="37" t="s">
        <v>9</v>
      </c>
      <c r="C7" s="38" t="s">
        <v>5</v>
      </c>
      <c r="D7" s="32"/>
      <c r="E7" s="65">
        <v>35</v>
      </c>
      <c r="F7" s="9">
        <f t="shared" ref="F7:F12" si="0">E7*D7</f>
        <v>0</v>
      </c>
    </row>
    <row r="8" spans="1:6" s="3" customFormat="1" ht="30" x14ac:dyDescent="0.25">
      <c r="A8" s="41" t="s">
        <v>40</v>
      </c>
      <c r="B8" s="37" t="s">
        <v>9</v>
      </c>
      <c r="C8" s="38" t="s">
        <v>5</v>
      </c>
      <c r="D8" s="32"/>
      <c r="E8" s="65">
        <v>40</v>
      </c>
      <c r="F8" s="9">
        <f>E8*D8</f>
        <v>0</v>
      </c>
    </row>
    <row r="9" spans="1:6" s="3" customFormat="1" ht="14.25" customHeight="1" x14ac:dyDescent="0.25">
      <c r="A9" s="39" t="s">
        <v>2</v>
      </c>
      <c r="B9" s="37" t="s">
        <v>9</v>
      </c>
      <c r="C9" s="38" t="s">
        <v>5</v>
      </c>
      <c r="D9" s="32"/>
      <c r="E9" s="65">
        <v>190</v>
      </c>
      <c r="F9" s="9">
        <f t="shared" si="0"/>
        <v>0</v>
      </c>
    </row>
    <row r="10" spans="1:6" s="3" customFormat="1" ht="14.25" customHeight="1" x14ac:dyDescent="0.25">
      <c r="A10" s="40"/>
      <c r="B10" s="37" t="s">
        <v>13</v>
      </c>
      <c r="C10" s="38" t="s">
        <v>6</v>
      </c>
      <c r="D10" s="32"/>
      <c r="E10" s="65">
        <v>25000</v>
      </c>
      <c r="F10" s="9">
        <f t="shared" si="0"/>
        <v>0</v>
      </c>
    </row>
    <row r="11" spans="1:6" s="3" customFormat="1" ht="14.25" customHeight="1" x14ac:dyDescent="0.25">
      <c r="A11" s="40"/>
      <c r="B11" s="37" t="s">
        <v>8</v>
      </c>
      <c r="C11" s="38" t="s">
        <v>7</v>
      </c>
      <c r="D11" s="32"/>
      <c r="E11" s="65">
        <v>2500</v>
      </c>
      <c r="F11" s="9">
        <f>E11*D11</f>
        <v>0</v>
      </c>
    </row>
    <row r="12" spans="1:6" s="3" customFormat="1" ht="14.25" customHeight="1" x14ac:dyDescent="0.25">
      <c r="A12" s="36" t="s">
        <v>39</v>
      </c>
      <c r="B12" s="37" t="s">
        <v>30</v>
      </c>
      <c r="C12" s="38" t="s">
        <v>31</v>
      </c>
      <c r="D12" s="32"/>
      <c r="E12" s="65">
        <v>20</v>
      </c>
      <c r="F12" s="9">
        <f t="shared" si="0"/>
        <v>0</v>
      </c>
    </row>
    <row r="13" spans="1:6" s="3" customFormat="1" ht="15.75" x14ac:dyDescent="0.25">
      <c r="A13" s="23" t="s">
        <v>19</v>
      </c>
      <c r="B13" s="24"/>
      <c r="C13" s="24"/>
      <c r="D13" s="24"/>
      <c r="E13" s="25"/>
      <c r="F13" s="26">
        <f>SUM(F7:F12)</f>
        <v>0</v>
      </c>
    </row>
    <row r="14" spans="1:6" s="3" customFormat="1" ht="15" customHeight="1" x14ac:dyDescent="0.25">
      <c r="A14" s="48" t="s">
        <v>53</v>
      </c>
      <c r="B14" s="49"/>
      <c r="C14" s="49"/>
      <c r="D14" s="49"/>
      <c r="E14" s="50"/>
      <c r="F14" s="21">
        <f>F13*24</f>
        <v>0</v>
      </c>
    </row>
    <row r="15" spans="1:6" s="3" customFormat="1" ht="15" customHeight="1" x14ac:dyDescent="0.25">
      <c r="A15" s="10"/>
      <c r="B15" s="10"/>
      <c r="C15" s="10"/>
      <c r="D15" s="10"/>
      <c r="E15" s="10"/>
      <c r="F15" s="11"/>
    </row>
    <row r="16" spans="1:6" s="3" customFormat="1" ht="15" customHeight="1" x14ac:dyDescent="0.25">
      <c r="A16" s="54" t="s">
        <v>1</v>
      </c>
      <c r="B16" s="54"/>
      <c r="C16" s="54"/>
      <c r="D16" s="54"/>
      <c r="E16" s="54"/>
      <c r="F16" s="55"/>
    </row>
    <row r="17" spans="1:6" s="3" customFormat="1" ht="30" customHeight="1" x14ac:dyDescent="0.25">
      <c r="A17" s="5" t="s">
        <v>0</v>
      </c>
      <c r="B17" s="6" t="s">
        <v>4</v>
      </c>
      <c r="C17" s="7" t="s">
        <v>3</v>
      </c>
      <c r="D17" s="7" t="s">
        <v>15</v>
      </c>
      <c r="E17" s="7" t="s">
        <v>16</v>
      </c>
      <c r="F17" s="8" t="s">
        <v>57</v>
      </c>
    </row>
    <row r="18" spans="1:6" s="3" customFormat="1" ht="15" x14ac:dyDescent="0.25">
      <c r="A18" s="66" t="s">
        <v>46</v>
      </c>
      <c r="B18" s="12" t="s">
        <v>17</v>
      </c>
      <c r="C18" s="13" t="s">
        <v>5</v>
      </c>
      <c r="D18" s="32"/>
      <c r="E18" s="67">
        <v>1</v>
      </c>
      <c r="F18" s="14">
        <f t="shared" ref="F18" si="1">E18*D18</f>
        <v>0</v>
      </c>
    </row>
    <row r="19" spans="1:6" s="3" customFormat="1" ht="15" x14ac:dyDescent="0.25">
      <c r="A19" s="66" t="s">
        <v>42</v>
      </c>
      <c r="B19" s="12" t="s">
        <v>17</v>
      </c>
      <c r="C19" s="13" t="s">
        <v>5</v>
      </c>
      <c r="D19" s="32"/>
      <c r="E19" s="67">
        <v>1</v>
      </c>
      <c r="F19" s="14">
        <f t="shared" ref="F19:F23" si="2">E19*D19</f>
        <v>0</v>
      </c>
    </row>
    <row r="20" spans="1:6" s="3" customFormat="1" ht="15" x14ac:dyDescent="0.25">
      <c r="A20" s="66" t="s">
        <v>24</v>
      </c>
      <c r="B20" s="12" t="s">
        <v>17</v>
      </c>
      <c r="C20" s="13" t="s">
        <v>5</v>
      </c>
      <c r="D20" s="32"/>
      <c r="E20" s="67">
        <v>7</v>
      </c>
      <c r="F20" s="14">
        <f t="shared" si="2"/>
        <v>0</v>
      </c>
    </row>
    <row r="21" spans="1:6" s="3" customFormat="1" ht="15" x14ac:dyDescent="0.25">
      <c r="A21" s="66" t="s">
        <v>43</v>
      </c>
      <c r="B21" s="12" t="s">
        <v>17</v>
      </c>
      <c r="C21" s="13" t="s">
        <v>5</v>
      </c>
      <c r="D21" s="32"/>
      <c r="E21" s="67">
        <v>3</v>
      </c>
      <c r="F21" s="14">
        <f t="shared" si="2"/>
        <v>0</v>
      </c>
    </row>
    <row r="22" spans="1:6" s="3" customFormat="1" ht="15" x14ac:dyDescent="0.25">
      <c r="A22" s="66" t="s">
        <v>44</v>
      </c>
      <c r="B22" s="12" t="s">
        <v>17</v>
      </c>
      <c r="C22" s="13" t="s">
        <v>5</v>
      </c>
      <c r="D22" s="32"/>
      <c r="E22" s="67">
        <v>30</v>
      </c>
      <c r="F22" s="14">
        <f t="shared" si="2"/>
        <v>0</v>
      </c>
    </row>
    <row r="23" spans="1:6" s="3" customFormat="1" ht="15" x14ac:dyDescent="0.25">
      <c r="A23" s="66" t="s">
        <v>45</v>
      </c>
      <c r="B23" s="12" t="s">
        <v>17</v>
      </c>
      <c r="C23" s="13" t="s">
        <v>5</v>
      </c>
      <c r="D23" s="32"/>
      <c r="E23" s="65">
        <v>2</v>
      </c>
      <c r="F23" s="14">
        <f t="shared" si="2"/>
        <v>0</v>
      </c>
    </row>
    <row r="24" spans="1:6" s="3" customFormat="1" ht="16.5" customHeight="1" x14ac:dyDescent="0.25">
      <c r="A24" s="62" t="s">
        <v>20</v>
      </c>
      <c r="B24" s="63"/>
      <c r="C24" s="63"/>
      <c r="D24" s="63"/>
      <c r="E24" s="64">
        <f>SUM(E22:E23)</f>
        <v>32</v>
      </c>
      <c r="F24" s="22">
        <f>SUM(F22:F23)</f>
        <v>0</v>
      </c>
    </row>
    <row r="25" spans="1:6" s="3" customFormat="1" ht="15" customHeight="1" x14ac:dyDescent="0.25">
      <c r="A25" s="51" t="s">
        <v>47</v>
      </c>
      <c r="B25" s="52"/>
      <c r="C25" s="52"/>
      <c r="D25" s="52"/>
      <c r="E25" s="53"/>
      <c r="F25" s="19">
        <f>F24*36</f>
        <v>0</v>
      </c>
    </row>
    <row r="26" spans="1:6" s="3" customFormat="1" ht="15" customHeight="1" x14ac:dyDescent="0.25">
      <c r="A26" s="16"/>
      <c r="B26" s="16"/>
      <c r="C26" s="16"/>
      <c r="D26" s="16"/>
      <c r="E26" s="16"/>
      <c r="F26" s="17"/>
    </row>
    <row r="27" spans="1:6" s="3" customFormat="1" ht="15" customHeight="1" x14ac:dyDescent="0.25">
      <c r="A27" s="54" t="s">
        <v>32</v>
      </c>
      <c r="B27" s="54"/>
      <c r="C27" s="54"/>
      <c r="D27" s="54"/>
      <c r="E27" s="54"/>
      <c r="F27" s="55"/>
    </row>
    <row r="28" spans="1:6" s="3" customFormat="1" ht="30" customHeight="1" x14ac:dyDescent="0.25">
      <c r="A28" s="5" t="s">
        <v>0</v>
      </c>
      <c r="B28" s="6" t="s">
        <v>4</v>
      </c>
      <c r="C28" s="7" t="s">
        <v>3</v>
      </c>
      <c r="D28" s="7" t="s">
        <v>15</v>
      </c>
      <c r="E28" s="7" t="s">
        <v>16</v>
      </c>
      <c r="F28" s="8" t="s">
        <v>57</v>
      </c>
    </row>
    <row r="29" spans="1:6" s="3" customFormat="1" ht="15" x14ac:dyDescent="0.25">
      <c r="A29" s="42" t="s">
        <v>21</v>
      </c>
      <c r="B29" s="12" t="s">
        <v>25</v>
      </c>
      <c r="C29" s="13" t="s">
        <v>14</v>
      </c>
      <c r="D29" s="32"/>
      <c r="E29" s="65">
        <v>55</v>
      </c>
      <c r="F29" s="14">
        <f t="shared" ref="F29:F36" si="3">E29*D29</f>
        <v>0</v>
      </c>
    </row>
    <row r="30" spans="1:6" s="3" customFormat="1" ht="15" x14ac:dyDescent="0.25">
      <c r="A30" s="41" t="s">
        <v>22</v>
      </c>
      <c r="B30" s="12" t="s">
        <v>26</v>
      </c>
      <c r="C30" s="13" t="s">
        <v>18</v>
      </c>
      <c r="D30" s="32"/>
      <c r="E30" s="71">
        <v>1</v>
      </c>
      <c r="F30" s="14">
        <f t="shared" si="3"/>
        <v>0</v>
      </c>
    </row>
    <row r="31" spans="1:6" s="3" customFormat="1" ht="14.25" customHeight="1" x14ac:dyDescent="0.25">
      <c r="A31" s="46" t="s">
        <v>51</v>
      </c>
      <c r="B31" s="69" t="s">
        <v>54</v>
      </c>
      <c r="C31" s="70" t="s">
        <v>14</v>
      </c>
      <c r="D31" s="32"/>
      <c r="E31" s="71">
        <v>1</v>
      </c>
      <c r="F31" s="9">
        <f t="shared" si="3"/>
        <v>0</v>
      </c>
    </row>
    <row r="32" spans="1:6" s="3" customFormat="1" ht="14.25" customHeight="1" x14ac:dyDescent="0.25">
      <c r="A32" s="68"/>
      <c r="B32" s="69" t="s">
        <v>55</v>
      </c>
      <c r="C32" s="70" t="s">
        <v>14</v>
      </c>
      <c r="D32" s="32"/>
      <c r="E32" s="65">
        <v>2</v>
      </c>
      <c r="F32" s="9"/>
    </row>
    <row r="33" spans="1:6" s="3" customFormat="1" ht="14.25" customHeight="1" x14ac:dyDescent="0.25">
      <c r="A33" s="40"/>
      <c r="B33" s="69" t="s">
        <v>56</v>
      </c>
      <c r="C33" s="70" t="s">
        <v>14</v>
      </c>
      <c r="D33" s="32"/>
      <c r="E33" s="71">
        <v>1</v>
      </c>
      <c r="F33" s="9">
        <f t="shared" ref="F33" si="4">E33*D33</f>
        <v>0</v>
      </c>
    </row>
    <row r="34" spans="1:6" s="3" customFormat="1" ht="15" x14ac:dyDescent="0.25">
      <c r="A34" s="41" t="s">
        <v>23</v>
      </c>
      <c r="B34" s="12" t="s">
        <v>27</v>
      </c>
      <c r="C34" s="13" t="s">
        <v>18</v>
      </c>
      <c r="D34" s="32"/>
      <c r="E34" s="71">
        <v>1</v>
      </c>
      <c r="F34" s="14">
        <f t="shared" si="3"/>
        <v>0</v>
      </c>
    </row>
    <row r="35" spans="1:6" s="3" customFormat="1" ht="35.25" customHeight="1" x14ac:dyDescent="0.25">
      <c r="A35" s="41" t="s">
        <v>13</v>
      </c>
      <c r="B35" s="12" t="s">
        <v>13</v>
      </c>
      <c r="C35" s="13" t="s">
        <v>6</v>
      </c>
      <c r="D35" s="32"/>
      <c r="E35" s="71">
        <v>2400</v>
      </c>
      <c r="F35" s="14">
        <f>E35*D35</f>
        <v>0</v>
      </c>
    </row>
    <row r="36" spans="1:6" s="3" customFormat="1" ht="35.25" customHeight="1" x14ac:dyDescent="0.25">
      <c r="A36" s="41" t="s">
        <v>28</v>
      </c>
      <c r="B36" s="12" t="s">
        <v>29</v>
      </c>
      <c r="C36" s="13" t="s">
        <v>18</v>
      </c>
      <c r="D36" s="32"/>
      <c r="E36" s="71">
        <v>1</v>
      </c>
      <c r="F36" s="14">
        <f t="shared" si="3"/>
        <v>0</v>
      </c>
    </row>
    <row r="37" spans="1:6" s="3" customFormat="1" ht="15" x14ac:dyDescent="0.25">
      <c r="A37" s="56" t="s">
        <v>33</v>
      </c>
      <c r="B37" s="57"/>
      <c r="C37" s="57"/>
      <c r="D37" s="57"/>
      <c r="E37" s="58">
        <f>SUM(E29:E36)</f>
        <v>2462</v>
      </c>
      <c r="F37" s="15">
        <f>SUM(F29:F36)</f>
        <v>0</v>
      </c>
    </row>
    <row r="38" spans="1:6" ht="15.75" x14ac:dyDescent="0.2">
      <c r="A38" s="51" t="s">
        <v>48</v>
      </c>
      <c r="B38" s="52"/>
      <c r="C38" s="52"/>
      <c r="D38" s="52"/>
      <c r="E38" s="53"/>
      <c r="F38" s="19">
        <f>F37*36</f>
        <v>0</v>
      </c>
    </row>
    <row r="39" spans="1:6" ht="15" x14ac:dyDescent="0.25">
      <c r="A39" s="3"/>
      <c r="B39" s="3"/>
      <c r="C39" s="3"/>
      <c r="D39" s="3"/>
      <c r="E39" s="3"/>
      <c r="F39" s="3"/>
    </row>
    <row r="40" spans="1:6" ht="15" x14ac:dyDescent="0.2">
      <c r="A40" s="54" t="s">
        <v>34</v>
      </c>
      <c r="B40" s="54"/>
      <c r="C40" s="54"/>
      <c r="D40" s="54"/>
      <c r="E40" s="54"/>
      <c r="F40" s="55"/>
    </row>
    <row r="41" spans="1:6" s="3" customFormat="1" ht="19.5" customHeight="1" x14ac:dyDescent="0.25">
      <c r="A41" s="5" t="s">
        <v>0</v>
      </c>
      <c r="B41" s="6" t="s">
        <v>4</v>
      </c>
      <c r="C41" s="7" t="s">
        <v>3</v>
      </c>
      <c r="D41" s="7"/>
      <c r="E41" s="7" t="s">
        <v>16</v>
      </c>
      <c r="F41" s="8" t="s">
        <v>57</v>
      </c>
    </row>
    <row r="42" spans="1:6" s="3" customFormat="1" ht="19.5" customHeight="1" x14ac:dyDescent="0.25">
      <c r="A42" s="30" t="s">
        <v>35</v>
      </c>
      <c r="B42" s="44" t="s">
        <v>10</v>
      </c>
      <c r="C42" s="9" t="s">
        <v>11</v>
      </c>
      <c r="D42" s="47" t="s">
        <v>52</v>
      </c>
      <c r="E42" s="18">
        <v>1</v>
      </c>
      <c r="F42" s="27">
        <v>36000</v>
      </c>
    </row>
    <row r="43" spans="1:6" s="3" customFormat="1" ht="23.25" customHeight="1" x14ac:dyDescent="0.25">
      <c r="A43" s="28"/>
      <c r="B43" s="20"/>
      <c r="C43" s="20"/>
      <c r="D43" s="20"/>
      <c r="E43" s="20"/>
      <c r="F43" s="29"/>
    </row>
    <row r="44" spans="1:6" ht="18.75" x14ac:dyDescent="0.2">
      <c r="A44" s="48" t="s">
        <v>49</v>
      </c>
      <c r="B44" s="49"/>
      <c r="C44" s="49"/>
      <c r="D44" s="49"/>
      <c r="E44" s="50"/>
      <c r="F44" s="31">
        <f>F14+F25+F38-F42</f>
        <v>-36000</v>
      </c>
    </row>
    <row r="47" spans="1:6" x14ac:dyDescent="0.2">
      <c r="A47" s="45" t="s">
        <v>36</v>
      </c>
    </row>
  </sheetData>
  <sheetProtection formatCells="0" formatColumns="0" formatRows="0" insertColumns="0" insertRows="0" insertHyperlinks="0" deleteColumns="0" deleteRows="0" sort="0" autoFilter="0" pivotTables="0"/>
  <mergeCells count="10">
    <mergeCell ref="A5:F5"/>
    <mergeCell ref="A14:E14"/>
    <mergeCell ref="A16:F16"/>
    <mergeCell ref="A24:E24"/>
    <mergeCell ref="A25:E25"/>
    <mergeCell ref="A44:E44"/>
    <mergeCell ref="A38:E38"/>
    <mergeCell ref="A40:F40"/>
    <mergeCell ref="A27:F27"/>
    <mergeCell ref="A37:E37"/>
  </mergeCell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Předpokládaný objem služeb</vt:lpstr>
    </vt:vector>
  </TitlesOfParts>
  <Company>Ministerstvo financí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Kotmel Benedikt</dc:creator>
  <cp:lastModifiedBy>Mgr. Josef Haas</cp:lastModifiedBy>
  <cp:lastPrinted>2015-04-21T09:15:03Z</cp:lastPrinted>
  <dcterms:created xsi:type="dcterms:W3CDTF">2014-10-15T17:03:12Z</dcterms:created>
  <dcterms:modified xsi:type="dcterms:W3CDTF">2017-06-08T08:08:51Z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